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townofeagle297.sharepoint.com/sites/PW/Shared Documents/Engineering/Building Permit Reviews and Inspections and PIFs/0000_Forms/"/>
    </mc:Choice>
  </mc:AlternateContent>
  <xr:revisionPtr revIDLastSave="1" documentId="8_{34F5FEF2-6CA1-4FA8-A555-FDF21D037EB3}" xr6:coauthVersionLast="47" xr6:coauthVersionMax="47" xr10:uidLastSave="{4445C93C-8C1F-4C01-A430-0EDC367A0CD8}"/>
  <bookViews>
    <workbookView xWindow="-63660" yWindow="-108" windowWidth="30936" windowHeight="16776" activeTab="1" xr2:uid="{B1407B94-42AB-4B41-8C16-CABDD48B0DFA}"/>
  </bookViews>
  <sheets>
    <sheet name="Insturctions" sheetId="2" r:id="rId1"/>
    <sheet name="PIF Application" sheetId="1"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4" i="1" l="1"/>
  <c r="C64" i="1"/>
  <c r="C75" i="1"/>
  <c r="C65" i="1"/>
  <c r="G54" i="1"/>
  <c r="G53" i="1"/>
  <c r="G52" i="1"/>
  <c r="C76" i="1" l="1"/>
  <c r="C77" i="1" s="1"/>
  <c r="C79" i="1" s="1"/>
  <c r="C66" i="1"/>
  <c r="C67" i="1" s="1"/>
  <c r="B70" i="1" s="1"/>
  <c r="B86" i="1" l="1"/>
</calcChain>
</file>

<file path=xl/sharedStrings.xml><?xml version="1.0" encoding="utf-8"?>
<sst xmlns="http://schemas.openxmlformats.org/spreadsheetml/2006/main" count="154" uniqueCount="113">
  <si>
    <t>Property Information</t>
  </si>
  <si>
    <t>Street Address:</t>
  </si>
  <si>
    <t>Legal Description:</t>
  </si>
  <si>
    <t>Parcel ID Number:</t>
  </si>
  <si>
    <t>Property Owner Information</t>
  </si>
  <si>
    <t>Owner Name:</t>
  </si>
  <si>
    <t>Mailing Address:</t>
  </si>
  <si>
    <t>Contact Person:</t>
  </si>
  <si>
    <t>Contact Person Phone Number:</t>
  </si>
  <si>
    <t>Contact Person Email:</t>
  </si>
  <si>
    <t>Applicant Information (If Different From Property Owner)</t>
  </si>
  <si>
    <t>Applicant Name:</t>
  </si>
  <si>
    <t>Applicant Signature:</t>
  </si>
  <si>
    <t>By signing here I am afirming that all of the information contained in this Application is true and accurate to the best of my knowledge and that it is congruent with the information contained within any related Building or Development Permit Applications.</t>
  </si>
  <si>
    <t>Signature:</t>
  </si>
  <si>
    <t>Printed Name:</t>
  </si>
  <si>
    <t>Date:</t>
  </si>
  <si>
    <t>Water Plant Investment Fee Calculation</t>
  </si>
  <si>
    <t>Existing EQR</t>
  </si>
  <si>
    <t>Site Visit Date:</t>
  </si>
  <si>
    <t>Existing EQR Credit:</t>
  </si>
  <si>
    <t>Existing EQR Credit (see attached calculation worksheet/notes):</t>
  </si>
  <si>
    <t>Proposed Project EQR:</t>
  </si>
  <si>
    <t>Net EQR:</t>
  </si>
  <si>
    <t>Water PIF Due:</t>
  </si>
  <si>
    <t>Pre-Paid PIF Credit:</t>
  </si>
  <si>
    <t>Other Credits as Agreed Upon by Town Council in an Executed Annexation or Development Agreement (see attached calculation worksheet/notes):</t>
  </si>
  <si>
    <t>Wastewater Plant Investment Fee Calculation</t>
  </si>
  <si>
    <t>Wastewater PIF Due:</t>
  </si>
  <si>
    <t>Approval Signature</t>
  </si>
  <si>
    <t>Public Works Director Signature:</t>
  </si>
  <si>
    <t>Payment Information</t>
  </si>
  <si>
    <t>Water Meter Fee Calculation</t>
  </si>
  <si>
    <t>Total Fees Due:</t>
  </si>
  <si>
    <t>Check or Wire Number:</t>
  </si>
  <si>
    <t>Amount Received:</t>
  </si>
  <si>
    <t>Proposed Project EQR Calculation</t>
  </si>
  <si>
    <t>EQR Rate</t>
  </si>
  <si>
    <t>Full service with service or lubrication bay and/or wash bay</t>
  </si>
  <si>
    <t>Self-service, no service or lubrication bay and/or wash bay</t>
  </si>
  <si>
    <t>Each wash bay or rack in addition to the above</t>
  </si>
  <si>
    <t>Up to 2 men’s and 2 women’s toilets/urinals (4 total)</t>
  </si>
  <si>
    <t xml:space="preserve">Each lavatory (sink) </t>
  </si>
  <si>
    <t>Each shower or tub or combination thereof</t>
  </si>
  <si>
    <t>Each laundry, mop or bar sink</t>
  </si>
  <si>
    <t>Basic rate capacity of up to 50 students</t>
  </si>
  <si>
    <t>Each additional 50 students or fraction thereof</t>
  </si>
  <si>
    <t>Gymnasium with showers</t>
  </si>
  <si>
    <t>Cafeteria</t>
  </si>
  <si>
    <t>Each 25,000 gallons or fraction thereof pool capacity</t>
  </si>
  <si>
    <t>Each top loading washing machine, by load capacity</t>
  </si>
  <si>
    <t>Less than 12 pounds</t>
  </si>
  <si>
    <t>12.1 to 21 pounds</t>
  </si>
  <si>
    <t>21.1 to 31 pounds</t>
  </si>
  <si>
    <t>31.1 to 41 pounds</t>
  </si>
  <si>
    <t>41.1 to 51 pounds</t>
  </si>
  <si>
    <t>51.1 to 75 pounds</t>
  </si>
  <si>
    <t>Each front-loading washing machine by load capacity</t>
  </si>
  <si>
    <t>Less than 20 pounds</t>
  </si>
  <si>
    <t>20.1 to 30 pounds</t>
  </si>
  <si>
    <t>30.1 to 40 pounds</t>
  </si>
  <si>
    <t>40.1 to 60 pounds</t>
  </si>
  <si>
    <t>Each additional toilet/urinal</t>
  </si>
  <si>
    <t>Each other water using fixture or appliance except as otherwise specified in this table, including drinking fountains which are not continuous flow or decorative fountains which recycle water</t>
  </si>
  <si>
    <t>Churches and Other Non-Profit Organization Halls (without residences or regular eating facility)</t>
  </si>
  <si>
    <t>Quantity</t>
  </si>
  <si>
    <t>EQR</t>
  </si>
  <si>
    <t>Bars &amp; Restaurants</t>
  </si>
  <si>
    <t xml:space="preserve">Each additional 25 seats or part thereof </t>
  </si>
  <si>
    <t>First 25 seats</t>
  </si>
  <si>
    <t>Automobile Service Stations</t>
  </si>
  <si>
    <t>Commercial, Industiral, Warehouse, or Public Buildings such as stores, offices, and similar, having no processed water or waste loads (i.e. which are served by sanitary sewer use only for nonsolid waste disposal).</t>
  </si>
  <si>
    <t>Schools (Public or Private)</t>
  </si>
  <si>
    <t>Swimming Pool in conjunction with other use classifications</t>
  </si>
  <si>
    <t>Laundromat or Basic Laundry</t>
  </si>
  <si>
    <t>Landscaping</t>
  </si>
  <si>
    <t>Irrigated Area in Thousand Square Feet or fraction thereof</t>
  </si>
  <si>
    <t>Metric</t>
  </si>
  <si>
    <t>1 Inch Water Meter</t>
  </si>
  <si>
    <t>2 Inch Water Meter</t>
  </si>
  <si>
    <t>Other Size Water Meter</t>
  </si>
  <si>
    <t>Fee</t>
  </si>
  <si>
    <t>Sub-Total</t>
  </si>
  <si>
    <t>Building Permit Number:</t>
  </si>
  <si>
    <t>Date Submitted:</t>
  </si>
  <si>
    <t>Size (in.)</t>
  </si>
  <si>
    <t>1"</t>
  </si>
  <si>
    <t>2"</t>
  </si>
  <si>
    <t>Water PIF Sub-Total:</t>
  </si>
  <si>
    <t>Net Wastewater EQR:</t>
  </si>
  <si>
    <t>Wastewater PIF Sub-Total:</t>
  </si>
  <si>
    <t xml:space="preserve">Water PIF per EQR: </t>
  </si>
  <si>
    <t xml:space="preserve">Wastewater PIF per EQR: </t>
  </si>
  <si>
    <t>Home Includes an Accessory Dwelling Unit (ADU)</t>
  </si>
  <si>
    <t>If yes, then the Owner will be billed two monthly minimum water service fees</t>
  </si>
  <si>
    <t>Fee for meters larger than 2" will be determined by Public Works staff based upon actual purchase price</t>
  </si>
  <si>
    <t>Multi-Family Unit, 2 bedrooms, 1.5 bathrooms (includes 500 square feet of irrigated landscape area)</t>
  </si>
  <si>
    <t>Multi-Family Unit, 2 bedrooms, 2 bathrooms (includes 500 square feet of irrigated landscape area)</t>
  </si>
  <si>
    <t>Each Additional Bedroom</t>
  </si>
  <si>
    <t>Each Additional Kitchen (incl. "wet bar")</t>
  </si>
  <si>
    <t>Each additional 1,000 square feet of irrigated landscape area (or fraction thereof)</t>
  </si>
  <si>
    <t>Multi-Family Residential</t>
  </si>
  <si>
    <t>Studio Apartment, no separate bedroom and 1 bathroom (includes 500 square feet of irrigated landscape area)</t>
  </si>
  <si>
    <t>Motel, Hotel, Transient Rental Units</t>
  </si>
  <si>
    <t>First Unit or Manager's Quarters</t>
  </si>
  <si>
    <t>Each Additional Rental Room without Cooking Facilities</t>
  </si>
  <si>
    <t>Each Additional Rental Room with Cooking Facilities</t>
  </si>
  <si>
    <t>Other Common Facilities</t>
  </si>
  <si>
    <t>Laundry Washing Machine (less than 12 pound capacity)</t>
  </si>
  <si>
    <t>(for larger laundry machines use include the Commercial PIF application)</t>
  </si>
  <si>
    <t>Permanently Irrigated Area per 1,000 square feet or fraction thereof</t>
  </si>
  <si>
    <t>Duplex Unit (2 units/building), up to 3 bedrooms &amp; 2 bathrooms per unit (includes 1250 square feet of irrigated landscape area)</t>
  </si>
  <si>
    <t>Irrigated Landscape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</si>
</sst>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
      <sz val="8"/>
      <color rgb="FF000000"/>
      <name val="Segoe UI"/>
      <family val="2"/>
    </font>
    <font>
      <u/>
      <sz val="11"/>
      <color theme="10"/>
      <name val="Calibri"/>
      <family val="2"/>
      <scheme val="minor"/>
    </font>
    <font>
      <sz val="11"/>
      <name val="Calibri"/>
      <family val="2"/>
    </font>
    <font>
      <i/>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ck">
        <color indexed="64"/>
      </bottom>
      <diagonal/>
    </border>
    <border>
      <left/>
      <right/>
      <top style="thick">
        <color indexed="64"/>
      </top>
      <bottom/>
      <diagonal/>
    </border>
    <border>
      <left style="thin">
        <color auto="1"/>
      </left>
      <right/>
      <top/>
      <bottom/>
      <diagonal/>
    </border>
    <border>
      <left/>
      <right style="thin">
        <color auto="1"/>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4">
    <xf numFmtId="0" fontId="0" fillId="0" borderId="0" xfId="0"/>
    <xf numFmtId="0" fontId="0" fillId="0" borderId="0" xfId="0" applyAlignment="1">
      <alignment horizontal="center"/>
    </xf>
    <xf numFmtId="0" fontId="2" fillId="0" borderId="0" xfId="0" applyFont="1"/>
    <xf numFmtId="0" fontId="0" fillId="0" borderId="0" xfId="0" applyAlignment="1">
      <alignment horizontal="left" vertical="center" wrapText="1"/>
    </xf>
    <xf numFmtId="0" fontId="0" fillId="0" borderId="0" xfId="0" applyAlignment="1">
      <alignment vertical="center"/>
    </xf>
    <xf numFmtId="0" fontId="3" fillId="0" borderId="0" xfId="0" applyFont="1" applyAlignment="1">
      <alignment horizontal="left" wrapText="1"/>
    </xf>
    <xf numFmtId="0" fontId="4" fillId="0" borderId="0" xfId="0" applyFont="1"/>
    <xf numFmtId="0" fontId="5" fillId="0" borderId="0" xfId="0" applyFont="1"/>
    <xf numFmtId="0" fontId="0" fillId="0" borderId="1" xfId="0" applyBorder="1" applyAlignment="1">
      <alignment horizontal="center"/>
    </xf>
    <xf numFmtId="0" fontId="0" fillId="0" borderId="2" xfId="0" applyBorder="1" applyAlignment="1">
      <alignment horizontal="center"/>
    </xf>
    <xf numFmtId="0" fontId="0" fillId="2" borderId="3" xfId="0" applyFill="1" applyBorder="1" applyAlignment="1">
      <alignment horizontal="center"/>
    </xf>
    <xf numFmtId="0" fontId="3" fillId="0" borderId="0" xfId="0" applyFont="1"/>
    <xf numFmtId="0" fontId="3" fillId="0" borderId="0" xfId="0" applyFont="1" applyAlignment="1">
      <alignment horizontal="center"/>
    </xf>
    <xf numFmtId="0" fontId="0" fillId="0" borderId="3" xfId="0" applyBorder="1" applyAlignment="1">
      <alignment horizontal="center"/>
    </xf>
    <xf numFmtId="0" fontId="5" fillId="0" borderId="4" xfId="0" applyFont="1" applyBorder="1"/>
    <xf numFmtId="0" fontId="0" fillId="0" borderId="4" xfId="0" applyBorder="1"/>
    <xf numFmtId="0" fontId="0" fillId="0" borderId="4" xfId="0" applyBorder="1" applyAlignment="1">
      <alignment horizontal="center"/>
    </xf>
    <xf numFmtId="0" fontId="0" fillId="0" borderId="5" xfId="0" applyBorder="1"/>
    <xf numFmtId="44" fontId="0" fillId="0" borderId="3" xfId="1" applyFont="1" applyFill="1" applyBorder="1" applyAlignment="1">
      <alignment horizontal="center"/>
    </xf>
    <xf numFmtId="0" fontId="0" fillId="0" borderId="3" xfId="1" applyNumberFormat="1" applyFont="1" applyFill="1" applyBorder="1" applyAlignment="1">
      <alignment horizontal="center"/>
    </xf>
    <xf numFmtId="44" fontId="0" fillId="0" borderId="3" xfId="0" applyNumberFormat="1" applyBorder="1" applyAlignment="1">
      <alignment horizontal="center"/>
    </xf>
    <xf numFmtId="44" fontId="0" fillId="0" borderId="2" xfId="1" applyFont="1" applyBorder="1" applyAlignment="1">
      <alignment horizontal="center"/>
    </xf>
    <xf numFmtId="0" fontId="0" fillId="0" borderId="2" xfId="0" applyBorder="1"/>
    <xf numFmtId="44" fontId="0" fillId="0" borderId="0" xfId="1" applyFont="1"/>
    <xf numFmtId="44" fontId="2" fillId="0" borderId="0" xfId="0" applyNumberFormat="1" applyFont="1" applyAlignment="1">
      <alignment horizontal="center"/>
    </xf>
    <xf numFmtId="0" fontId="2" fillId="0" borderId="0" xfId="0" applyFont="1" applyAlignment="1">
      <alignment horizontal="center"/>
    </xf>
    <xf numFmtId="165" fontId="0" fillId="0" borderId="0" xfId="0" applyNumberFormat="1"/>
    <xf numFmtId="0" fontId="0" fillId="0" borderId="0" xfId="0" applyAlignment="1">
      <alignment horizontal="left" vertical="top" wrapText="1"/>
    </xf>
    <xf numFmtId="0" fontId="0" fillId="2" borderId="0" xfId="0" applyFill="1" applyAlignment="1">
      <alignment horizontal="center"/>
    </xf>
    <xf numFmtId="44" fontId="0" fillId="0" borderId="0" xfId="1" applyFont="1" applyFill="1" applyBorder="1" applyAlignment="1">
      <alignment horizontal="center"/>
    </xf>
    <xf numFmtId="0" fontId="10" fillId="0" borderId="0" xfId="0" applyFont="1"/>
    <xf numFmtId="44" fontId="0" fillId="0" borderId="1" xfId="1" applyFont="1" applyBorder="1" applyAlignment="1"/>
    <xf numFmtId="44" fontId="0" fillId="0" borderId="0" xfId="1" applyFont="1" applyBorder="1" applyAlignment="1"/>
    <xf numFmtId="0" fontId="2" fillId="0" borderId="0" xfId="0" applyFont="1" applyAlignment="1">
      <alignment horizontal="left"/>
    </xf>
    <xf numFmtId="0" fontId="0" fillId="0" borderId="0" xfId="0" applyAlignment="1">
      <alignment horizontal="left" wrapText="1"/>
    </xf>
    <xf numFmtId="44" fontId="9" fillId="0" borderId="1" xfId="1" applyFont="1" applyFill="1" applyBorder="1" applyAlignment="1">
      <alignment horizontal="right" wrapText="1"/>
    </xf>
    <xf numFmtId="0" fontId="0" fillId="0" borderId="0" xfId="0" applyAlignment="1">
      <alignment horizontal="left" wrapText="1"/>
    </xf>
    <xf numFmtId="0" fontId="2" fillId="0" borderId="0" xfId="0" applyFont="1" applyAlignment="1">
      <alignment horizontal="left"/>
    </xf>
    <xf numFmtId="0" fontId="0" fillId="2" borderId="1" xfId="0" applyFill="1" applyBorder="1" applyAlignment="1">
      <alignment horizontal="left"/>
    </xf>
    <xf numFmtId="0" fontId="0" fillId="2" borderId="2" xfId="0" applyFill="1" applyBorder="1" applyAlignment="1">
      <alignment horizontal="left"/>
    </xf>
    <xf numFmtId="14" fontId="0" fillId="2" borderId="2" xfId="0" applyNumberFormat="1" applyFill="1" applyBorder="1" applyAlignment="1">
      <alignment horizontal="center"/>
    </xf>
    <xf numFmtId="0" fontId="0" fillId="2" borderId="2" xfId="0" applyFill="1" applyBorder="1" applyAlignment="1">
      <alignment horizontal="center"/>
    </xf>
    <xf numFmtId="0" fontId="6" fillId="0" borderId="1" xfId="0" applyFont="1" applyBorder="1" applyAlignment="1">
      <alignment horizontal="center"/>
    </xf>
    <xf numFmtId="0" fontId="0" fillId="0" borderId="1" xfId="0" applyBorder="1" applyAlignment="1">
      <alignment horizontal="center"/>
    </xf>
    <xf numFmtId="44" fontId="2" fillId="0" borderId="1" xfId="1" applyFont="1" applyBorder="1" applyAlignment="1">
      <alignment horizontal="center"/>
    </xf>
    <xf numFmtId="0" fontId="3" fillId="0" borderId="0" xfId="0" applyFont="1" applyAlignment="1">
      <alignment horizontal="left" wrapText="1"/>
    </xf>
    <xf numFmtId="0" fontId="0" fillId="0" borderId="2" xfId="0" applyBorder="1" applyAlignment="1">
      <alignment horizontal="center"/>
    </xf>
    <xf numFmtId="44" fontId="2" fillId="0" borderId="1" xfId="0" applyNumberFormat="1" applyFont="1" applyBorder="1" applyAlignment="1">
      <alignment horizontal="center"/>
    </xf>
    <xf numFmtId="0" fontId="2" fillId="0" borderId="1" xfId="0" applyFont="1" applyBorder="1" applyAlignment="1">
      <alignment horizontal="center"/>
    </xf>
    <xf numFmtId="44" fontId="0" fillId="0" borderId="1" xfId="1" applyFont="1" applyBorder="1" applyAlignment="1">
      <alignment horizontal="center"/>
    </xf>
    <xf numFmtId="164" fontId="0" fillId="0" borderId="1" xfId="0" applyNumberFormat="1" applyBorder="1" applyAlignment="1">
      <alignment horizontal="center"/>
    </xf>
    <xf numFmtId="14" fontId="0" fillId="0" borderId="1" xfId="0" applyNumberFormat="1" applyBorder="1" applyAlignment="1">
      <alignment horizontal="center"/>
    </xf>
    <xf numFmtId="0" fontId="0" fillId="0" borderId="0" xfId="0" applyAlignment="1">
      <alignment horizontal="center"/>
    </xf>
    <xf numFmtId="0" fontId="0" fillId="0" borderId="6"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xf>
    <xf numFmtId="0" fontId="0" fillId="0" borderId="7" xfId="0" applyBorder="1" applyAlignment="1">
      <alignment horizontal="left" wrapText="1"/>
    </xf>
    <xf numFmtId="0" fontId="0" fillId="2" borderId="2" xfId="0" applyFill="1" applyBorder="1" applyAlignment="1">
      <alignment horizontal="left" wrapText="1"/>
    </xf>
    <xf numFmtId="0" fontId="0" fillId="2" borderId="1" xfId="0" applyFill="1" applyBorder="1" applyAlignment="1">
      <alignment horizontal="center"/>
    </xf>
    <xf numFmtId="0" fontId="8" fillId="2" borderId="1" xfId="2" applyFill="1" applyBorder="1" applyAlignment="1">
      <alignment horizontal="center"/>
    </xf>
    <xf numFmtId="1" fontId="0" fillId="2" borderId="2" xfId="0" applyNumberFormat="1" applyFill="1" applyBorder="1" applyAlignment="1">
      <alignment horizontal="center"/>
    </xf>
    <xf numFmtId="0" fontId="0" fillId="2" borderId="2" xfId="0" applyFill="1" applyBorder="1" applyAlignment="1">
      <alignment horizontal="center" wrapText="1"/>
    </xf>
    <xf numFmtId="0" fontId="0" fillId="0" borderId="0" xfId="0" applyAlignment="1">
      <alignment horizontal="left" vertical="center" wrapText="1"/>
    </xf>
    <xf numFmtId="0" fontId="2"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594360</xdr:colOff>
          <xdr:row>23</xdr:row>
          <xdr:rowOff>160020</xdr:rowOff>
        </xdr:from>
        <xdr:to>
          <xdr:col>7</xdr:col>
          <xdr:colOff>251460</xdr:colOff>
          <xdr:row>25</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160020</xdr:rowOff>
        </xdr:from>
        <xdr:to>
          <xdr:col>9</xdr:col>
          <xdr:colOff>76200</xdr:colOff>
          <xdr:row>25</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C52F-17FF-4D37-B4DE-0821EB199965}">
  <dimension ref="A1"/>
  <sheetViews>
    <sheetView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FFF0-5D60-4D94-A816-0EBDD915E70B}">
  <sheetPr>
    <pageSetUpPr fitToPage="1"/>
  </sheetPr>
  <dimension ref="A1:S89"/>
  <sheetViews>
    <sheetView tabSelected="1" view="pageLayout" zoomScaleNormal="100" workbookViewId="0">
      <selection activeCell="B2" sqref="B2:J2"/>
    </sheetView>
  </sheetViews>
  <sheetFormatPr defaultRowHeight="14.4" x14ac:dyDescent="0.3"/>
  <cols>
    <col min="1" max="1" width="20.88671875" customWidth="1"/>
    <col min="2" max="2" width="10.109375" bestFit="1" customWidth="1"/>
    <col min="3" max="3" width="12" customWidth="1"/>
    <col min="4" max="4" width="9.33203125" customWidth="1"/>
    <col min="6" max="6" width="10.109375" bestFit="1" customWidth="1"/>
    <col min="7" max="7" width="15.88671875" bestFit="1" customWidth="1"/>
    <col min="9" max="9" width="9.77734375" customWidth="1"/>
    <col min="19" max="19" width="11.5546875" bestFit="1" customWidth="1"/>
  </cols>
  <sheetData>
    <row r="1" spans="1:10" x14ac:dyDescent="0.3">
      <c r="A1" s="37" t="s">
        <v>0</v>
      </c>
      <c r="B1" s="37"/>
      <c r="C1" s="37"/>
      <c r="D1" s="37"/>
      <c r="E1" s="37"/>
      <c r="F1" s="37"/>
      <c r="G1" s="37"/>
      <c r="H1" s="37"/>
      <c r="I1" s="37"/>
      <c r="J1" s="37"/>
    </row>
    <row r="2" spans="1:10" x14ac:dyDescent="0.3">
      <c r="A2" t="s">
        <v>1</v>
      </c>
      <c r="B2" s="38"/>
      <c r="C2" s="38"/>
      <c r="D2" s="38"/>
      <c r="E2" s="38"/>
      <c r="F2" s="38"/>
      <c r="G2" s="38"/>
      <c r="H2" s="38"/>
      <c r="I2" s="38"/>
      <c r="J2" s="38"/>
    </row>
    <row r="3" spans="1:10" ht="31.5" customHeight="1" x14ac:dyDescent="0.3">
      <c r="A3" t="s">
        <v>2</v>
      </c>
      <c r="C3" s="57"/>
      <c r="D3" s="57"/>
      <c r="E3" s="57"/>
      <c r="F3" s="57"/>
      <c r="G3" t="s">
        <v>3</v>
      </c>
      <c r="I3" s="60"/>
      <c r="J3" s="60"/>
    </row>
    <row r="4" spans="1:10" x14ac:dyDescent="0.3">
      <c r="A4" t="s">
        <v>83</v>
      </c>
      <c r="C4" s="39"/>
      <c r="D4" s="39"/>
      <c r="E4" s="39"/>
      <c r="G4" t="s">
        <v>84</v>
      </c>
      <c r="I4" s="40"/>
      <c r="J4" s="41"/>
    </row>
    <row r="6" spans="1:10" x14ac:dyDescent="0.3">
      <c r="A6" s="37" t="s">
        <v>4</v>
      </c>
      <c r="B6" s="37"/>
      <c r="C6" s="37"/>
      <c r="D6" s="37"/>
      <c r="E6" s="37"/>
      <c r="F6" s="37"/>
      <c r="G6" s="37"/>
      <c r="H6" s="37"/>
      <c r="I6" s="37"/>
      <c r="J6" s="37"/>
    </row>
    <row r="7" spans="1:10" x14ac:dyDescent="0.3">
      <c r="A7" t="s">
        <v>5</v>
      </c>
      <c r="C7" s="58"/>
      <c r="D7" s="58"/>
      <c r="E7" s="58"/>
      <c r="F7" s="58"/>
      <c r="G7" s="58"/>
      <c r="H7" s="58"/>
      <c r="I7" s="58"/>
      <c r="J7" s="58"/>
    </row>
    <row r="8" spans="1:10" x14ac:dyDescent="0.3">
      <c r="A8" t="s">
        <v>6</v>
      </c>
      <c r="C8" s="61"/>
      <c r="D8" s="41"/>
      <c r="E8" s="41"/>
      <c r="F8" s="41"/>
      <c r="G8" s="41"/>
      <c r="H8" s="41"/>
      <c r="I8" s="41"/>
      <c r="J8" s="41"/>
    </row>
    <row r="9" spans="1:10" x14ac:dyDescent="0.3">
      <c r="A9" t="s">
        <v>7</v>
      </c>
      <c r="C9" s="41"/>
      <c r="D9" s="41"/>
      <c r="E9" s="41"/>
      <c r="F9" s="41"/>
      <c r="G9" s="41"/>
      <c r="H9" s="41"/>
      <c r="I9" s="41"/>
      <c r="J9" s="41"/>
    </row>
    <row r="10" spans="1:10" x14ac:dyDescent="0.3">
      <c r="A10" t="s">
        <v>8</v>
      </c>
      <c r="C10" s="41"/>
      <c r="D10" s="41"/>
      <c r="E10" s="41"/>
    </row>
    <row r="11" spans="1:10" x14ac:dyDescent="0.3">
      <c r="A11" t="s">
        <v>9</v>
      </c>
      <c r="C11" s="59"/>
      <c r="D11" s="58"/>
      <c r="E11" s="58"/>
      <c r="F11" s="58"/>
      <c r="G11" s="58"/>
      <c r="H11" s="58"/>
      <c r="I11" s="58"/>
      <c r="J11" s="58"/>
    </row>
    <row r="13" spans="1:10" x14ac:dyDescent="0.3">
      <c r="A13" s="37" t="s">
        <v>10</v>
      </c>
      <c r="B13" s="37"/>
      <c r="C13" s="37"/>
      <c r="D13" s="37"/>
      <c r="E13" s="37"/>
      <c r="F13" s="37"/>
      <c r="G13" s="37"/>
      <c r="H13" s="37"/>
      <c r="I13" s="37"/>
      <c r="J13" s="37"/>
    </row>
    <row r="14" spans="1:10" x14ac:dyDescent="0.3">
      <c r="A14" t="s">
        <v>11</v>
      </c>
      <c r="C14" s="58"/>
      <c r="D14" s="58"/>
      <c r="E14" s="58"/>
      <c r="F14" s="58"/>
      <c r="G14" s="58"/>
      <c r="H14" s="58"/>
      <c r="I14" s="58"/>
      <c r="J14" s="58"/>
    </row>
    <row r="15" spans="1:10" x14ac:dyDescent="0.3">
      <c r="A15" t="s">
        <v>6</v>
      </c>
      <c r="C15" s="41"/>
      <c r="D15" s="41"/>
      <c r="E15" s="41"/>
      <c r="F15" s="41"/>
      <c r="G15" s="41"/>
      <c r="H15" s="41"/>
      <c r="I15" s="41"/>
      <c r="J15" s="41"/>
    </row>
    <row r="16" spans="1:10" x14ac:dyDescent="0.3">
      <c r="A16" t="s">
        <v>7</v>
      </c>
      <c r="C16" s="58"/>
      <c r="D16" s="58"/>
      <c r="E16" s="58"/>
      <c r="F16" s="58"/>
      <c r="G16" s="58"/>
      <c r="H16" s="58"/>
      <c r="I16" s="58"/>
      <c r="J16" s="58"/>
    </row>
    <row r="17" spans="1:10" x14ac:dyDescent="0.3">
      <c r="A17" t="s">
        <v>8</v>
      </c>
      <c r="C17" s="41"/>
      <c r="D17" s="41"/>
      <c r="E17" s="41"/>
    </row>
    <row r="18" spans="1:10" x14ac:dyDescent="0.3">
      <c r="A18" t="s">
        <v>9</v>
      </c>
      <c r="C18" s="59"/>
      <c r="D18" s="58"/>
      <c r="E18" s="58"/>
      <c r="F18" s="58"/>
      <c r="G18" s="58"/>
      <c r="H18" s="58"/>
      <c r="I18" s="58"/>
      <c r="J18" s="58"/>
    </row>
    <row r="20" spans="1:10" x14ac:dyDescent="0.3">
      <c r="A20" s="37" t="s">
        <v>12</v>
      </c>
      <c r="B20" s="37"/>
      <c r="C20" s="37"/>
      <c r="D20" s="37"/>
      <c r="E20" s="37"/>
      <c r="F20" s="37"/>
      <c r="G20" s="37"/>
      <c r="H20" s="37"/>
      <c r="I20" s="37"/>
    </row>
    <row r="21" spans="1:10" ht="54.6" customHeight="1" x14ac:dyDescent="0.3">
      <c r="A21" s="62" t="s">
        <v>13</v>
      </c>
      <c r="B21" s="62"/>
      <c r="C21" s="62"/>
      <c r="D21" s="62"/>
      <c r="E21" s="62"/>
      <c r="F21" s="62"/>
      <c r="G21" s="62"/>
      <c r="H21" s="62"/>
      <c r="I21" s="62"/>
      <c r="J21" s="3"/>
    </row>
    <row r="22" spans="1:10" ht="26.4" customHeight="1" x14ac:dyDescent="0.3">
      <c r="A22" s="4" t="s">
        <v>14</v>
      </c>
      <c r="B22" s="58"/>
      <c r="C22" s="58"/>
      <c r="D22" s="58"/>
      <c r="E22" s="58"/>
      <c r="F22" s="58"/>
    </row>
    <row r="23" spans="1:10" x14ac:dyDescent="0.3">
      <c r="A23" t="s">
        <v>15</v>
      </c>
      <c r="B23" s="41"/>
      <c r="C23" s="41"/>
      <c r="D23" s="41"/>
      <c r="E23" s="41"/>
      <c r="F23" s="41"/>
      <c r="G23" t="s">
        <v>16</v>
      </c>
      <c r="H23" s="58"/>
      <c r="I23" s="58"/>
    </row>
    <row r="25" spans="1:10" x14ac:dyDescent="0.3">
      <c r="A25" t="s">
        <v>93</v>
      </c>
    </row>
    <row r="26" spans="1:10" x14ac:dyDescent="0.3">
      <c r="A26" s="45" t="s">
        <v>94</v>
      </c>
      <c r="B26" s="45"/>
      <c r="C26" s="45"/>
      <c r="D26" s="45"/>
      <c r="E26" s="45"/>
      <c r="F26" s="45"/>
      <c r="G26" s="45"/>
      <c r="H26" s="45"/>
      <c r="I26" s="45"/>
      <c r="J26" s="5"/>
    </row>
    <row r="28" spans="1:10" x14ac:dyDescent="0.3">
      <c r="A28" s="2" t="s">
        <v>36</v>
      </c>
    </row>
    <row r="29" spans="1:10" x14ac:dyDescent="0.3">
      <c r="A29" s="2" t="s">
        <v>101</v>
      </c>
      <c r="B29" s="11"/>
      <c r="C29" s="11"/>
      <c r="D29" s="12" t="s">
        <v>65</v>
      </c>
      <c r="E29" s="12" t="s">
        <v>37</v>
      </c>
      <c r="F29" s="12" t="s">
        <v>66</v>
      </c>
      <c r="G29" s="11"/>
    </row>
    <row r="30" spans="1:10" ht="47.4" customHeight="1" x14ac:dyDescent="0.3">
      <c r="A30" s="36" t="s">
        <v>111</v>
      </c>
      <c r="B30" s="36"/>
      <c r="C30" s="56"/>
      <c r="D30" s="10"/>
      <c r="E30" s="13">
        <v>0.9</v>
      </c>
      <c r="F30" s="19"/>
    </row>
    <row r="31" spans="1:10" ht="29.4" customHeight="1" x14ac:dyDescent="0.3">
      <c r="A31" s="36" t="s">
        <v>102</v>
      </c>
      <c r="B31" s="36"/>
      <c r="C31" s="56"/>
      <c r="D31" s="10"/>
      <c r="E31" s="13">
        <v>0.4</v>
      </c>
      <c r="F31" s="13"/>
    </row>
    <row r="32" spans="1:10" ht="33" customHeight="1" x14ac:dyDescent="0.3">
      <c r="A32" s="36" t="s">
        <v>96</v>
      </c>
      <c r="B32" s="36"/>
      <c r="C32" s="56"/>
      <c r="D32" s="10"/>
      <c r="E32" s="13">
        <v>0.6</v>
      </c>
      <c r="F32" s="13"/>
    </row>
    <row r="33" spans="1:10" ht="39" customHeight="1" x14ac:dyDescent="0.3">
      <c r="A33" s="36" t="s">
        <v>97</v>
      </c>
      <c r="B33" s="36"/>
      <c r="C33" s="56"/>
      <c r="D33" s="10"/>
      <c r="E33" s="13">
        <v>0.8</v>
      </c>
      <c r="F33" s="13"/>
    </row>
    <row r="34" spans="1:10" x14ac:dyDescent="0.3">
      <c r="A34" t="s">
        <v>98</v>
      </c>
      <c r="D34" s="10"/>
      <c r="E34" s="13">
        <v>0.15</v>
      </c>
      <c r="F34" s="13"/>
    </row>
    <row r="35" spans="1:10" x14ac:dyDescent="0.3">
      <c r="A35" t="s">
        <v>99</v>
      </c>
      <c r="D35" s="10"/>
      <c r="E35" s="13">
        <v>0.1</v>
      </c>
      <c r="F35" s="13"/>
    </row>
    <row r="36" spans="1:10" ht="31.8" customHeight="1" x14ac:dyDescent="0.3">
      <c r="A36" s="36" t="s">
        <v>100</v>
      </c>
      <c r="B36" s="36"/>
      <c r="C36" s="36"/>
      <c r="D36" s="10"/>
      <c r="E36" s="13">
        <v>0.25</v>
      </c>
      <c r="F36" s="13"/>
    </row>
    <row r="37" spans="1:10" x14ac:dyDescent="0.3">
      <c r="A37" s="34"/>
      <c r="B37" s="34"/>
      <c r="C37" s="34"/>
      <c r="D37" s="1"/>
      <c r="E37" s="1"/>
      <c r="F37" s="1"/>
    </row>
    <row r="38" spans="1:10" x14ac:dyDescent="0.3">
      <c r="A38" s="63" t="s">
        <v>103</v>
      </c>
      <c r="B38" s="63"/>
      <c r="C38" s="63"/>
      <c r="D38" s="1"/>
      <c r="E38" s="1"/>
      <c r="F38" s="1"/>
    </row>
    <row r="39" spans="1:10" x14ac:dyDescent="0.3">
      <c r="A39" s="36" t="s">
        <v>104</v>
      </c>
      <c r="B39" s="36"/>
      <c r="C39" s="36"/>
      <c r="D39" s="10"/>
      <c r="E39" s="13">
        <v>1</v>
      </c>
      <c r="F39" s="13"/>
    </row>
    <row r="40" spans="1:10" x14ac:dyDescent="0.3">
      <c r="A40" s="36" t="s">
        <v>105</v>
      </c>
      <c r="B40" s="36"/>
      <c r="C40" s="36"/>
      <c r="D40" s="10"/>
      <c r="E40" s="13">
        <v>0.4</v>
      </c>
      <c r="F40" s="13"/>
    </row>
    <row r="41" spans="1:10" x14ac:dyDescent="0.3">
      <c r="A41" s="36" t="s">
        <v>106</v>
      </c>
      <c r="B41" s="36"/>
      <c r="C41" s="36"/>
      <c r="D41" s="10"/>
      <c r="E41" s="13">
        <v>0.5</v>
      </c>
      <c r="F41" s="13"/>
    </row>
    <row r="42" spans="1:10" x14ac:dyDescent="0.3">
      <c r="A42" s="34"/>
      <c r="B42" s="34"/>
      <c r="C42" s="34"/>
      <c r="D42" s="1"/>
      <c r="E42" s="1"/>
      <c r="F42" s="1"/>
    </row>
    <row r="43" spans="1:10" x14ac:dyDescent="0.3">
      <c r="A43" s="37" t="s">
        <v>107</v>
      </c>
      <c r="B43" s="37"/>
      <c r="C43" s="37"/>
      <c r="D43" s="1"/>
      <c r="E43" s="1"/>
      <c r="F43" s="1"/>
    </row>
    <row r="44" spans="1:10" ht="29.4" customHeight="1" x14ac:dyDescent="0.3">
      <c r="A44" s="36" t="s">
        <v>108</v>
      </c>
      <c r="B44" s="36"/>
      <c r="C44" s="36"/>
      <c r="D44" s="10"/>
      <c r="E44" s="13">
        <v>0.5</v>
      </c>
      <c r="F44" s="13"/>
    </row>
    <row r="45" spans="1:10" x14ac:dyDescent="0.3">
      <c r="A45" t="s">
        <v>109</v>
      </c>
      <c r="B45" s="11"/>
      <c r="C45" s="11"/>
      <c r="D45" s="11"/>
      <c r="E45" s="11"/>
      <c r="F45" s="11"/>
      <c r="G45" s="11"/>
      <c r="H45" s="12"/>
      <c r="I45" s="12"/>
      <c r="J45" s="12"/>
    </row>
    <row r="46" spans="1:10" x14ac:dyDescent="0.3">
      <c r="B46" s="11"/>
      <c r="C46" s="11"/>
      <c r="D46" s="11"/>
      <c r="E46" s="11"/>
      <c r="F46" s="11"/>
      <c r="G46" s="11"/>
      <c r="H46" s="12"/>
      <c r="I46" s="12"/>
      <c r="J46" s="12"/>
    </row>
    <row r="47" spans="1:10" x14ac:dyDescent="0.3">
      <c r="A47" s="33" t="s">
        <v>112</v>
      </c>
      <c r="B47" s="11"/>
      <c r="C47" s="11"/>
      <c r="D47" s="11"/>
      <c r="E47" s="11"/>
      <c r="F47" s="11"/>
      <c r="G47" s="11"/>
      <c r="H47" s="12"/>
      <c r="I47" s="12"/>
      <c r="J47" s="12"/>
    </row>
    <row r="48" spans="1:10" ht="28.2" customHeight="1" x14ac:dyDescent="0.3">
      <c r="A48" s="36" t="s">
        <v>110</v>
      </c>
      <c r="B48" s="36"/>
      <c r="C48" s="36"/>
      <c r="D48" s="10"/>
      <c r="E48" s="13">
        <v>0.25</v>
      </c>
      <c r="F48" s="13"/>
      <c r="G48" s="11"/>
      <c r="H48" s="12"/>
      <c r="I48" s="12"/>
      <c r="J48" s="12"/>
    </row>
    <row r="49" spans="1:10" x14ac:dyDescent="0.3">
      <c r="B49" s="11"/>
      <c r="C49" s="11"/>
      <c r="D49" s="11"/>
      <c r="E49" s="11"/>
      <c r="F49" s="11"/>
      <c r="G49" s="11"/>
      <c r="H49" s="12"/>
      <c r="I49" s="12"/>
      <c r="J49" s="12"/>
    </row>
    <row r="50" spans="1:10" x14ac:dyDescent="0.3">
      <c r="A50" s="6" t="s">
        <v>32</v>
      </c>
      <c r="H50" s="1"/>
      <c r="I50" s="1"/>
      <c r="J50" s="1"/>
    </row>
    <row r="51" spans="1:10" x14ac:dyDescent="0.3">
      <c r="A51" s="6"/>
      <c r="D51" s="1" t="s">
        <v>85</v>
      </c>
      <c r="E51" s="1" t="s">
        <v>65</v>
      </c>
      <c r="F51" s="1" t="s">
        <v>81</v>
      </c>
      <c r="G51" s="1" t="s">
        <v>82</v>
      </c>
      <c r="H51" s="1"/>
      <c r="I51" s="1"/>
      <c r="J51" s="1"/>
    </row>
    <row r="52" spans="1:10" x14ac:dyDescent="0.3">
      <c r="A52" s="7" t="s">
        <v>78</v>
      </c>
      <c r="D52" s="13" t="s">
        <v>86</v>
      </c>
      <c r="E52" s="10"/>
      <c r="F52" s="18">
        <v>990</v>
      </c>
      <c r="G52" s="20">
        <f>E52*F52</f>
        <v>0</v>
      </c>
      <c r="H52" s="53"/>
      <c r="I52" s="54"/>
      <c r="J52" s="54"/>
    </row>
    <row r="53" spans="1:10" x14ac:dyDescent="0.3">
      <c r="A53" s="7" t="s">
        <v>79</v>
      </c>
      <c r="D53" s="13" t="s">
        <v>87</v>
      </c>
      <c r="E53" s="10"/>
      <c r="F53" s="18">
        <v>1766</v>
      </c>
      <c r="G53" s="18">
        <f t="shared" ref="G53:G54" si="0">E53*F53</f>
        <v>0</v>
      </c>
      <c r="H53" s="53"/>
      <c r="I53" s="54"/>
      <c r="J53" s="54"/>
    </row>
    <row r="54" spans="1:10" x14ac:dyDescent="0.3">
      <c r="A54" s="7" t="s">
        <v>80</v>
      </c>
      <c r="D54" s="10"/>
      <c r="E54" s="10"/>
      <c r="F54" s="18"/>
      <c r="G54" s="18">
        <f t="shared" si="0"/>
        <v>0</v>
      </c>
      <c r="H54" s="53"/>
      <c r="I54" s="54"/>
      <c r="J54" s="54"/>
    </row>
    <row r="55" spans="1:10" x14ac:dyDescent="0.3">
      <c r="A55" s="30" t="s">
        <v>95</v>
      </c>
      <c r="D55" s="28"/>
      <c r="E55" s="28"/>
      <c r="F55" s="29"/>
      <c r="G55" s="29"/>
      <c r="H55" s="27"/>
      <c r="I55" s="27"/>
      <c r="J55" s="27"/>
    </row>
    <row r="56" spans="1:10" ht="15" thickBot="1" x14ac:dyDescent="0.35">
      <c r="A56" s="14"/>
      <c r="B56" s="15"/>
      <c r="C56" s="15"/>
      <c r="D56" s="16"/>
      <c r="E56" s="16"/>
      <c r="F56" s="16"/>
      <c r="G56" s="16"/>
      <c r="H56" s="16"/>
      <c r="I56" s="16"/>
      <c r="J56" s="16"/>
    </row>
    <row r="57" spans="1:10" ht="15" thickTop="1" x14ac:dyDescent="0.3">
      <c r="A57" s="17"/>
      <c r="B57" s="17"/>
      <c r="C57" s="17"/>
      <c r="D57" s="17"/>
      <c r="E57" s="17"/>
      <c r="F57" s="17"/>
      <c r="G57" s="17"/>
      <c r="H57" s="17"/>
      <c r="I57" s="17"/>
      <c r="J57" s="17"/>
    </row>
    <row r="58" spans="1:10" x14ac:dyDescent="0.3">
      <c r="A58" s="2" t="s">
        <v>18</v>
      </c>
    </row>
    <row r="59" spans="1:10" x14ac:dyDescent="0.3">
      <c r="A59" t="s">
        <v>19</v>
      </c>
      <c r="B59" s="51"/>
      <c r="C59" s="43"/>
    </row>
    <row r="60" spans="1:10" x14ac:dyDescent="0.3">
      <c r="A60" t="s">
        <v>21</v>
      </c>
      <c r="E60" s="43"/>
      <c r="F60" s="43"/>
      <c r="G60" s="52"/>
      <c r="H60" s="52"/>
    </row>
    <row r="62" spans="1:10" x14ac:dyDescent="0.3">
      <c r="A62" s="2" t="s">
        <v>17</v>
      </c>
    </row>
    <row r="63" spans="1:10" x14ac:dyDescent="0.3">
      <c r="A63" t="s">
        <v>91</v>
      </c>
      <c r="C63" s="35">
        <v>15385.055101</v>
      </c>
    </row>
    <row r="64" spans="1:10" x14ac:dyDescent="0.3">
      <c r="A64" t="s">
        <v>22</v>
      </c>
      <c r="C64" s="8">
        <f>SUM(F30:F48)</f>
        <v>0</v>
      </c>
    </row>
    <row r="65" spans="1:19" x14ac:dyDescent="0.3">
      <c r="A65" t="s">
        <v>20</v>
      </c>
      <c r="C65" s="9">
        <f>E60</f>
        <v>0</v>
      </c>
    </row>
    <row r="66" spans="1:19" x14ac:dyDescent="0.3">
      <c r="A66" t="s">
        <v>23</v>
      </c>
      <c r="C66" s="9">
        <f>C64-C65</f>
        <v>0</v>
      </c>
    </row>
    <row r="67" spans="1:19" x14ac:dyDescent="0.3">
      <c r="A67" t="s">
        <v>88</v>
      </c>
      <c r="B67" s="32"/>
      <c r="C67" s="31">
        <f>C66*C63</f>
        <v>0</v>
      </c>
    </row>
    <row r="68" spans="1:19" x14ac:dyDescent="0.3">
      <c r="A68" t="s">
        <v>25</v>
      </c>
      <c r="C68" s="31"/>
      <c r="D68" s="32"/>
    </row>
    <row r="69" spans="1:19" ht="30" customHeight="1" x14ac:dyDescent="0.3">
      <c r="A69" s="36" t="s">
        <v>26</v>
      </c>
      <c r="B69" s="36"/>
      <c r="C69" s="36"/>
      <c r="D69" s="36"/>
      <c r="E69" s="36"/>
      <c r="F69" s="36"/>
      <c r="G69" s="36"/>
      <c r="H69" s="49"/>
      <c r="I69" s="49"/>
    </row>
    <row r="70" spans="1:19" x14ac:dyDescent="0.3">
      <c r="A70" s="2" t="s">
        <v>24</v>
      </c>
      <c r="B70" s="47">
        <f>C67-C68-H69</f>
        <v>0</v>
      </c>
      <c r="C70" s="48"/>
    </row>
    <row r="71" spans="1:19" x14ac:dyDescent="0.3">
      <c r="A71" s="2"/>
      <c r="B71" s="24"/>
      <c r="C71" s="25"/>
    </row>
    <row r="72" spans="1:19" x14ac:dyDescent="0.3">
      <c r="A72" s="2" t="s">
        <v>27</v>
      </c>
    </row>
    <row r="73" spans="1:19" x14ac:dyDescent="0.3">
      <c r="A73" t="s">
        <v>92</v>
      </c>
      <c r="C73" s="23">
        <v>10000</v>
      </c>
    </row>
    <row r="74" spans="1:19" x14ac:dyDescent="0.3">
      <c r="A74" t="s">
        <v>22</v>
      </c>
      <c r="C74" s="8">
        <f>SUM(F30:F44)</f>
        <v>0</v>
      </c>
    </row>
    <row r="75" spans="1:19" x14ac:dyDescent="0.3">
      <c r="A75" t="s">
        <v>20</v>
      </c>
      <c r="C75" s="9">
        <f>E60</f>
        <v>0</v>
      </c>
      <c r="D75" s="1"/>
    </row>
    <row r="76" spans="1:19" x14ac:dyDescent="0.3">
      <c r="A76" t="s">
        <v>89</v>
      </c>
      <c r="C76" s="9">
        <f>C74-C75</f>
        <v>0</v>
      </c>
    </row>
    <row r="77" spans="1:19" x14ac:dyDescent="0.3">
      <c r="A77" t="s">
        <v>90</v>
      </c>
      <c r="C77" s="21">
        <f>C76*C73</f>
        <v>0</v>
      </c>
    </row>
    <row r="78" spans="1:19" ht="31.95" customHeight="1" x14ac:dyDescent="0.3">
      <c r="A78" s="36" t="s">
        <v>26</v>
      </c>
      <c r="B78" s="36"/>
      <c r="C78" s="36"/>
      <c r="D78" s="36"/>
      <c r="E78" s="36"/>
      <c r="F78" s="36"/>
      <c r="G78" s="36"/>
      <c r="H78" s="43"/>
      <c r="I78" s="43"/>
    </row>
    <row r="79" spans="1:19" x14ac:dyDescent="0.3">
      <c r="A79" s="2" t="s">
        <v>28</v>
      </c>
      <c r="B79" s="2"/>
      <c r="C79" s="44">
        <f>C77-H78</f>
        <v>0</v>
      </c>
      <c r="D79" s="44"/>
    </row>
    <row r="80" spans="1:19" x14ac:dyDescent="0.3">
      <c r="S80" s="26"/>
    </row>
    <row r="81" spans="1:10" x14ac:dyDescent="0.3">
      <c r="A81" s="2" t="s">
        <v>29</v>
      </c>
    </row>
    <row r="82" spans="1:10" x14ac:dyDescent="0.3">
      <c r="A82" t="s">
        <v>30</v>
      </c>
      <c r="C82" s="43"/>
      <c r="D82" s="43"/>
      <c r="E82" s="43"/>
      <c r="F82" s="43"/>
    </row>
    <row r="83" spans="1:10" x14ac:dyDescent="0.3">
      <c r="A83" t="s">
        <v>15</v>
      </c>
      <c r="B83" s="55"/>
      <c r="C83" s="55"/>
      <c r="D83" s="55"/>
      <c r="E83" s="55"/>
      <c r="F83" s="55"/>
      <c r="G83" s="55"/>
      <c r="H83" t="s">
        <v>16</v>
      </c>
      <c r="I83" s="51"/>
      <c r="J83" s="43"/>
    </row>
    <row r="85" spans="1:10" x14ac:dyDescent="0.3">
      <c r="A85" s="2" t="s">
        <v>31</v>
      </c>
    </row>
    <row r="86" spans="1:10" x14ac:dyDescent="0.3">
      <c r="A86" t="s">
        <v>33</v>
      </c>
      <c r="B86" s="50">
        <f>SUM(G52:G54)+B70+C79</f>
        <v>0</v>
      </c>
      <c r="C86" s="50"/>
      <c r="D86" s="50"/>
      <c r="E86" s="50"/>
    </row>
    <row r="87" spans="1:10" x14ac:dyDescent="0.3">
      <c r="A87" t="s">
        <v>34</v>
      </c>
      <c r="B87" s="22"/>
      <c r="C87" s="46"/>
      <c r="D87" s="46"/>
      <c r="E87" s="46"/>
    </row>
    <row r="88" spans="1:10" x14ac:dyDescent="0.3">
      <c r="A88" t="s">
        <v>16</v>
      </c>
      <c r="B88" s="42"/>
      <c r="C88" s="42"/>
    </row>
    <row r="89" spans="1:10" x14ac:dyDescent="0.3">
      <c r="A89" t="s">
        <v>35</v>
      </c>
      <c r="B89" s="22"/>
      <c r="C89" s="43"/>
      <c r="D89" s="43"/>
      <c r="E89" s="43"/>
    </row>
  </sheetData>
  <mergeCells count="53">
    <mergeCell ref="I83:J83"/>
    <mergeCell ref="E60:F60"/>
    <mergeCell ref="C10:E10"/>
    <mergeCell ref="C17:E17"/>
    <mergeCell ref="B22:F22"/>
    <mergeCell ref="C82:F82"/>
    <mergeCell ref="B23:F23"/>
    <mergeCell ref="H23:I23"/>
    <mergeCell ref="A20:I20"/>
    <mergeCell ref="A21:I21"/>
    <mergeCell ref="A31:C31"/>
    <mergeCell ref="A32:C32"/>
    <mergeCell ref="A33:C33"/>
    <mergeCell ref="A36:C36"/>
    <mergeCell ref="A38:C38"/>
    <mergeCell ref="A39:C39"/>
    <mergeCell ref="C15:J15"/>
    <mergeCell ref="C16:J16"/>
    <mergeCell ref="C18:J18"/>
    <mergeCell ref="I3:J3"/>
    <mergeCell ref="C7:J7"/>
    <mergeCell ref="C8:J8"/>
    <mergeCell ref="A13:J13"/>
    <mergeCell ref="C9:J9"/>
    <mergeCell ref="C11:J11"/>
    <mergeCell ref="C14:J14"/>
    <mergeCell ref="B88:C88"/>
    <mergeCell ref="C89:E89"/>
    <mergeCell ref="C79:D79"/>
    <mergeCell ref="A26:I26"/>
    <mergeCell ref="A69:G69"/>
    <mergeCell ref="A78:G78"/>
    <mergeCell ref="C87:E87"/>
    <mergeCell ref="B70:C70"/>
    <mergeCell ref="H69:I69"/>
    <mergeCell ref="B86:E86"/>
    <mergeCell ref="B59:C59"/>
    <mergeCell ref="G60:H60"/>
    <mergeCell ref="H52:J54"/>
    <mergeCell ref="H78:I78"/>
    <mergeCell ref="B83:G83"/>
    <mergeCell ref="A30:C30"/>
    <mergeCell ref="A1:J1"/>
    <mergeCell ref="A6:J6"/>
    <mergeCell ref="B2:J2"/>
    <mergeCell ref="C4:E4"/>
    <mergeCell ref="I4:J4"/>
    <mergeCell ref="C3:F3"/>
    <mergeCell ref="A40:C40"/>
    <mergeCell ref="A41:C41"/>
    <mergeCell ref="A43:C43"/>
    <mergeCell ref="A44:C44"/>
    <mergeCell ref="A48:C48"/>
  </mergeCells>
  <pageMargins left="0.5" right="0.5" top="1.25" bottom="0.5" header="0.25" footer="0.25"/>
  <pageSetup scale="84" fitToHeight="0" orientation="portrait" horizontalDpi="1200" verticalDpi="1200" r:id="rId1"/>
  <headerFooter>
    <oddHeader>&amp;L&amp;"-,Bold"&amp;14Town of Eagle
2025 Residential
Multi-Family, Hotel, Motel In Town
PIF Application&amp;C&amp;14&amp;G&amp;R&amp;"-,Bold"Public Works Department
(970)328-6678
publicworks@townofeagle.org
1050 Chambers Avenue</oddHeader>
    <oddFooter>&amp;CPage &amp;P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594360</xdr:colOff>
                    <xdr:row>23</xdr:row>
                    <xdr:rowOff>160020</xdr:rowOff>
                  </from>
                  <to>
                    <xdr:col>7</xdr:col>
                    <xdr:colOff>251460</xdr:colOff>
                    <xdr:row>25</xdr:row>
                    <xdr:rowOff>7620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8</xdr:col>
                    <xdr:colOff>0</xdr:colOff>
                    <xdr:row>23</xdr:row>
                    <xdr:rowOff>160020</xdr:rowOff>
                  </from>
                  <to>
                    <xdr:col>9</xdr:col>
                    <xdr:colOff>76200</xdr:colOff>
                    <xdr:row>25</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B1AA-1250-409E-AD10-BF7A2F36D24D}">
  <dimension ref="A1:E53"/>
  <sheetViews>
    <sheetView workbookViewId="0">
      <selection activeCell="E54" sqref="A1:E54"/>
    </sheetView>
  </sheetViews>
  <sheetFormatPr defaultRowHeight="14.4" x14ac:dyDescent="0.3"/>
  <cols>
    <col min="1" max="1" width="13.21875" customWidth="1"/>
    <col min="2" max="2" width="76.77734375" customWidth="1"/>
    <col min="3" max="3" width="10.77734375" customWidth="1"/>
  </cols>
  <sheetData>
    <row r="1" spans="1:5" x14ac:dyDescent="0.3">
      <c r="A1" t="s">
        <v>67</v>
      </c>
    </row>
    <row r="2" spans="1:5" x14ac:dyDescent="0.3">
      <c r="B2" t="s">
        <v>77</v>
      </c>
      <c r="C2" t="s">
        <v>65</v>
      </c>
      <c r="D2" t="s">
        <v>37</v>
      </c>
      <c r="E2" t="s">
        <v>66</v>
      </c>
    </row>
    <row r="3" spans="1:5" x14ac:dyDescent="0.3">
      <c r="B3" t="s">
        <v>69</v>
      </c>
      <c r="D3">
        <v>1</v>
      </c>
    </row>
    <row r="4" spans="1:5" x14ac:dyDescent="0.3">
      <c r="B4" t="s">
        <v>68</v>
      </c>
      <c r="D4">
        <v>0.6</v>
      </c>
    </row>
    <row r="6" spans="1:5" x14ac:dyDescent="0.3">
      <c r="A6" t="s">
        <v>70</v>
      </c>
    </row>
    <row r="7" spans="1:5" x14ac:dyDescent="0.3">
      <c r="B7" t="s">
        <v>77</v>
      </c>
      <c r="C7" t="s">
        <v>65</v>
      </c>
      <c r="D7" t="s">
        <v>37</v>
      </c>
      <c r="E7" t="s">
        <v>66</v>
      </c>
    </row>
    <row r="8" spans="1:5" x14ac:dyDescent="0.3">
      <c r="B8" t="s">
        <v>38</v>
      </c>
      <c r="D8">
        <v>2</v>
      </c>
    </row>
    <row r="9" spans="1:5" x14ac:dyDescent="0.3">
      <c r="B9" t="s">
        <v>39</v>
      </c>
      <c r="D9">
        <v>1</v>
      </c>
    </row>
    <row r="10" spans="1:5" x14ac:dyDescent="0.3">
      <c r="B10" t="s">
        <v>40</v>
      </c>
      <c r="D10">
        <v>1</v>
      </c>
    </row>
    <row r="12" spans="1:5" x14ac:dyDescent="0.3">
      <c r="A12" t="s">
        <v>71</v>
      </c>
    </row>
    <row r="13" spans="1:5" x14ac:dyDescent="0.3">
      <c r="B13" t="s">
        <v>77</v>
      </c>
      <c r="C13" t="s">
        <v>65</v>
      </c>
      <c r="D13" t="s">
        <v>37</v>
      </c>
      <c r="E13" t="s">
        <v>66</v>
      </c>
    </row>
    <row r="14" spans="1:5" x14ac:dyDescent="0.3">
      <c r="B14" t="s">
        <v>41</v>
      </c>
    </row>
    <row r="15" spans="1:5" x14ac:dyDescent="0.3">
      <c r="B15" t="s">
        <v>62</v>
      </c>
      <c r="D15">
        <v>0.5</v>
      </c>
    </row>
    <row r="16" spans="1:5" x14ac:dyDescent="0.3">
      <c r="B16" t="s">
        <v>42</v>
      </c>
      <c r="D16">
        <v>0.2</v>
      </c>
    </row>
    <row r="17" spans="1:5" x14ac:dyDescent="0.3">
      <c r="B17" t="s">
        <v>43</v>
      </c>
      <c r="D17">
        <v>0.3</v>
      </c>
    </row>
    <row r="18" spans="1:5" x14ac:dyDescent="0.3">
      <c r="B18" t="s">
        <v>44</v>
      </c>
      <c r="D18">
        <v>0.2</v>
      </c>
    </row>
    <row r="19" spans="1:5" x14ac:dyDescent="0.3">
      <c r="B19" t="s">
        <v>63</v>
      </c>
      <c r="D19">
        <v>0.3</v>
      </c>
    </row>
    <row r="21" spans="1:5" x14ac:dyDescent="0.3">
      <c r="A21" t="s">
        <v>64</v>
      </c>
    </row>
    <row r="22" spans="1:5" x14ac:dyDescent="0.3">
      <c r="C22" t="s">
        <v>65</v>
      </c>
      <c r="D22" t="s">
        <v>37</v>
      </c>
      <c r="E22" t="s">
        <v>66</v>
      </c>
    </row>
    <row r="23" spans="1:5" x14ac:dyDescent="0.3">
      <c r="D23">
        <v>0.1</v>
      </c>
    </row>
    <row r="24" spans="1:5" x14ac:dyDescent="0.3">
      <c r="A24" t="s">
        <v>72</v>
      </c>
    </row>
    <row r="25" spans="1:5" x14ac:dyDescent="0.3">
      <c r="B25" t="s">
        <v>77</v>
      </c>
      <c r="C25" t="s">
        <v>65</v>
      </c>
      <c r="D25" t="s">
        <v>37</v>
      </c>
      <c r="E25" t="s">
        <v>66</v>
      </c>
    </row>
    <row r="26" spans="1:5" x14ac:dyDescent="0.3">
      <c r="B26" t="s">
        <v>45</v>
      </c>
      <c r="D26">
        <v>2</v>
      </c>
    </row>
    <row r="27" spans="1:5" x14ac:dyDescent="0.3">
      <c r="B27" t="s">
        <v>46</v>
      </c>
      <c r="D27">
        <v>1</v>
      </c>
    </row>
    <row r="28" spans="1:5" x14ac:dyDescent="0.3">
      <c r="B28" t="s">
        <v>47</v>
      </c>
      <c r="D28">
        <v>1.2</v>
      </c>
    </row>
    <row r="29" spans="1:5" x14ac:dyDescent="0.3">
      <c r="B29" t="s">
        <v>48</v>
      </c>
      <c r="D29">
        <v>1.2</v>
      </c>
    </row>
    <row r="31" spans="1:5" x14ac:dyDescent="0.3">
      <c r="A31" t="s">
        <v>73</v>
      </c>
    </row>
    <row r="32" spans="1:5" x14ac:dyDescent="0.3">
      <c r="B32" t="s">
        <v>77</v>
      </c>
      <c r="C32" t="s">
        <v>65</v>
      </c>
      <c r="D32" t="s">
        <v>37</v>
      </c>
      <c r="E32" t="s">
        <v>66</v>
      </c>
    </row>
    <row r="33" spans="1:5" x14ac:dyDescent="0.3">
      <c r="B33" t="s">
        <v>49</v>
      </c>
      <c r="D33">
        <v>1</v>
      </c>
    </row>
    <row r="35" spans="1:5" x14ac:dyDescent="0.3">
      <c r="A35" t="s">
        <v>74</v>
      </c>
      <c r="D35">
        <v>1</v>
      </c>
    </row>
    <row r="36" spans="1:5" x14ac:dyDescent="0.3">
      <c r="B36" t="s">
        <v>77</v>
      </c>
      <c r="C36" t="s">
        <v>65</v>
      </c>
      <c r="D36" t="s">
        <v>37</v>
      </c>
      <c r="E36" t="s">
        <v>66</v>
      </c>
    </row>
    <row r="37" spans="1:5" x14ac:dyDescent="0.3">
      <c r="B37" t="s">
        <v>50</v>
      </c>
    </row>
    <row r="38" spans="1:5" x14ac:dyDescent="0.3">
      <c r="B38" t="s">
        <v>51</v>
      </c>
      <c r="D38">
        <v>0.5</v>
      </c>
    </row>
    <row r="39" spans="1:5" x14ac:dyDescent="0.3">
      <c r="B39" t="s">
        <v>52</v>
      </c>
      <c r="D39">
        <v>0.7</v>
      </c>
    </row>
    <row r="40" spans="1:5" x14ac:dyDescent="0.3">
      <c r="B40" t="s">
        <v>53</v>
      </c>
      <c r="D40">
        <v>1</v>
      </c>
    </row>
    <row r="41" spans="1:5" x14ac:dyDescent="0.3">
      <c r="B41" t="s">
        <v>54</v>
      </c>
      <c r="D41">
        <v>1.3</v>
      </c>
    </row>
    <row r="42" spans="1:5" x14ac:dyDescent="0.3">
      <c r="B42" t="s">
        <v>55</v>
      </c>
      <c r="D42">
        <v>1.6</v>
      </c>
    </row>
    <row r="43" spans="1:5" x14ac:dyDescent="0.3">
      <c r="B43" t="s">
        <v>56</v>
      </c>
      <c r="D43">
        <v>2</v>
      </c>
    </row>
    <row r="45" spans="1:5" x14ac:dyDescent="0.3">
      <c r="B45" t="s">
        <v>57</v>
      </c>
    </row>
    <row r="46" spans="1:5" x14ac:dyDescent="0.3">
      <c r="B46" t="s">
        <v>58</v>
      </c>
      <c r="D46">
        <v>0.3</v>
      </c>
    </row>
    <row r="47" spans="1:5" x14ac:dyDescent="0.3">
      <c r="B47" t="s">
        <v>59</v>
      </c>
      <c r="D47">
        <v>0</v>
      </c>
    </row>
    <row r="48" spans="1:5" x14ac:dyDescent="0.3">
      <c r="B48" t="s">
        <v>60</v>
      </c>
      <c r="D48">
        <v>7</v>
      </c>
    </row>
    <row r="49" spans="1:5" x14ac:dyDescent="0.3">
      <c r="B49" t="s">
        <v>61</v>
      </c>
      <c r="D49">
        <v>1.4</v>
      </c>
    </row>
    <row r="51" spans="1:5" x14ac:dyDescent="0.3">
      <c r="A51" t="s">
        <v>75</v>
      </c>
    </row>
    <row r="52" spans="1:5" x14ac:dyDescent="0.3">
      <c r="B52" t="s">
        <v>77</v>
      </c>
      <c r="C52" t="s">
        <v>65</v>
      </c>
      <c r="D52" t="s">
        <v>37</v>
      </c>
      <c r="E52" t="s">
        <v>66</v>
      </c>
    </row>
    <row r="53" spans="1:5" x14ac:dyDescent="0.3">
      <c r="B53" t="s">
        <v>76</v>
      </c>
      <c r="D53">
        <v>0.25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91EAAF1742A94FA002CD01F362817A" ma:contentTypeVersion="15" ma:contentTypeDescription="Create a new document." ma:contentTypeScope="" ma:versionID="a03f4b89a0aefb26b88e6fd7a03141be">
  <xsd:schema xmlns:xsd="http://www.w3.org/2001/XMLSchema" xmlns:xs="http://www.w3.org/2001/XMLSchema" xmlns:p="http://schemas.microsoft.com/office/2006/metadata/properties" xmlns:ns2="792781a0-90ce-4749-8e5a-f46c47b62843" xmlns:ns3="b227b9b1-dc20-46b3-ab31-359d01f55023" targetNamespace="http://schemas.microsoft.com/office/2006/metadata/properties" ma:root="true" ma:fieldsID="09c14c467c47d9dcdb1f1053a2f878e8" ns2:_="" ns3:_="">
    <xsd:import namespace="792781a0-90ce-4749-8e5a-f46c47b62843"/>
    <xsd:import namespace="b227b9b1-dc20-46b3-ab31-359d01f550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781a0-90ce-4749-8e5a-f46c47b6284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c109e2d-5bee-47b5-9edd-6d7edd9c3914}" ma:internalName="TaxCatchAll" ma:showField="CatchAllData" ma:web="792781a0-90ce-4749-8e5a-f46c47b628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27b9b1-dc20-46b3-ab31-359d01f550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c8dc5-b548-47bd-ac92-cfc7d05e492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4F415-3A2A-4107-BE90-14FD65E3F3CD}">
  <ds:schemaRefs>
    <ds:schemaRef ds:uri="http://schemas.microsoft.com/sharepoint/v3/contenttype/forms"/>
  </ds:schemaRefs>
</ds:datastoreItem>
</file>

<file path=customXml/itemProps2.xml><?xml version="1.0" encoding="utf-8"?>
<ds:datastoreItem xmlns:ds="http://schemas.openxmlformats.org/officeDocument/2006/customXml" ds:itemID="{610CEEA7-D2F5-4C51-86B3-5FA7100D6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2781a0-90ce-4749-8e5a-f46c47b62843"/>
    <ds:schemaRef ds:uri="b227b9b1-dc20-46b3-ab31-359d01f550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Insturctions</vt:lpstr>
      <vt:lpstr>PIF Application</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Gosiorowski</dc:creator>
  <cp:lastModifiedBy>Tom Gosiorowski</cp:lastModifiedBy>
  <cp:lastPrinted>2025-01-03T00:02:05Z</cp:lastPrinted>
  <dcterms:created xsi:type="dcterms:W3CDTF">2023-06-16T21:22:26Z</dcterms:created>
  <dcterms:modified xsi:type="dcterms:W3CDTF">2025-01-03T22:51:08Z</dcterms:modified>
</cp:coreProperties>
</file>